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N:\43 Beratung\43012 Kanton AR\00016 Schoenengrund\Strassenverzeichnis\2020-07-30\"/>
    </mc:Choice>
  </mc:AlternateContent>
  <xr:revisionPtr revIDLastSave="0" documentId="13_ncr:1_{E8C50551-9122-4C25-9D41-6504BDE43671}" xr6:coauthVersionLast="45" xr6:coauthVersionMax="45" xr10:uidLastSave="{00000000-0000-0000-0000-000000000000}"/>
  <bookViews>
    <workbookView xWindow="-38510" yWindow="-110" windowWidth="38620" windowHeight="212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31" i="1"/>
  <c r="I32" i="1"/>
  <c r="I33" i="1"/>
  <c r="I34" i="1"/>
  <c r="I35" i="1"/>
  <c r="I36" i="1"/>
  <c r="I37" i="1"/>
  <c r="I38" i="1"/>
  <c r="H38" i="1"/>
  <c r="H37" i="1"/>
  <c r="H36" i="1"/>
  <c r="H35" i="1"/>
  <c r="H34" i="1"/>
  <c r="H33" i="1"/>
  <c r="H32" i="1"/>
  <c r="H31" i="1"/>
  <c r="I39" i="1" l="1"/>
  <c r="H28" i="1"/>
  <c r="H39" i="1" l="1"/>
</calcChain>
</file>

<file path=xl/sharedStrings.xml><?xml version="1.0" encoding="utf-8"?>
<sst xmlns="http://schemas.openxmlformats.org/spreadsheetml/2006/main" count="137" uniqueCount="54">
  <si>
    <t>Str. Nr.</t>
  </si>
  <si>
    <t>Hauptnr.</t>
  </si>
  <si>
    <t>Indexnr.</t>
  </si>
  <si>
    <t>Strassenname</t>
  </si>
  <si>
    <t>Eigentümerschaft</t>
  </si>
  <si>
    <t>Klassierung</t>
  </si>
  <si>
    <t>Widmung</t>
  </si>
  <si>
    <t>Länge (m)</t>
  </si>
  <si>
    <t>Fläche (m²)</t>
  </si>
  <si>
    <t>Ja</t>
  </si>
  <si>
    <t>Legende zu StrV</t>
  </si>
  <si>
    <t>Totale Strassenlängen bzw. Flächen</t>
  </si>
  <si>
    <t>SS = Sammelstrasse</t>
  </si>
  <si>
    <t>ES = Erschliessungsstrasse</t>
  </si>
  <si>
    <t>Gemeindestrasse.ES.ZS</t>
  </si>
  <si>
    <t>HSS = Hauptsammelstrasse</t>
  </si>
  <si>
    <t>QSS = Quartiersammelstrasse</t>
  </si>
  <si>
    <t>QES = Quartiererschliessungsstrasse</t>
  </si>
  <si>
    <t>Gemeindestrasse.T.T_Kt</t>
  </si>
  <si>
    <t>ZS = Zufahrtsstrasse</t>
  </si>
  <si>
    <t>Gemeindestrasse.T.T_Gde</t>
  </si>
  <si>
    <t>ZW = Zufahrtsweg</t>
  </si>
  <si>
    <t>T.T = Trottoir</t>
  </si>
  <si>
    <t>Genossenschaftsstrasse.ES.ZS</t>
  </si>
  <si>
    <t>W = Weg/Treppenweg</t>
  </si>
  <si>
    <t>GS = Güterstrasse</t>
  </si>
  <si>
    <t>Privatstrasse.W</t>
  </si>
  <si>
    <t>P = Platz, Parkplatz</t>
  </si>
  <si>
    <t>Oberdorf</t>
  </si>
  <si>
    <t>Dorf</t>
  </si>
  <si>
    <t>Kugelmoos</t>
  </si>
  <si>
    <t>Dorf (Weiherwies)</t>
  </si>
  <si>
    <t>Tanne-Mühletobel-Ob dem Dorf</t>
  </si>
  <si>
    <t>Sägen-Ob der Sägen-Bruggli-Gründen-Boden</t>
  </si>
  <si>
    <t>Boden</t>
  </si>
  <si>
    <t>Wolfetschwendi</t>
  </si>
  <si>
    <t>Gründenhalde</t>
  </si>
  <si>
    <t>Spulergasse</t>
  </si>
  <si>
    <t>Privatstrasse.ES.ZS</t>
  </si>
  <si>
    <t>Friedhofweg</t>
  </si>
  <si>
    <t>Kirche</t>
  </si>
  <si>
    <t>Oberdorf - Chnobelgasse</t>
  </si>
  <si>
    <t>Katzenweg</t>
  </si>
  <si>
    <t>Brüggliweg</t>
  </si>
  <si>
    <t>Gemeindestrasse</t>
  </si>
  <si>
    <t>Privatstrasse</t>
  </si>
  <si>
    <t>Genossenschaftsstrasse</t>
  </si>
  <si>
    <t>ES.ZS</t>
  </si>
  <si>
    <t>T.T_Gde</t>
  </si>
  <si>
    <t>T.T_Kt</t>
  </si>
  <si>
    <t>GS</t>
  </si>
  <si>
    <t>W</t>
  </si>
  <si>
    <t>Genossenschaftsstrasse.GS</t>
  </si>
  <si>
    <t>Genossenschaftsstrasse.W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</si>
</sst>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">
    <xf numFmtId="0" fontId="0" fillId="0" borderId="0" xfId="0"/>
    <xf numFmtId="2" fontId="1" fillId="2" borderId="1" xfId="0" quotePrefix="1" applyNumberFormat="1" applyFont="1" applyFill="1" applyBorder="1"/>
    <xf numFmtId="0" fontId="1" fillId="2" borderId="1" xfId="0" quotePrefix="1" applyNumberFormat="1" applyFont="1" applyFill="1" applyBorder="1"/>
    <xf numFmtId="0" fontId="1" fillId="2" borderId="1" xfId="0" applyNumberFormat="1" applyFont="1" applyFill="1" applyBorder="1"/>
    <xf numFmtId="1" fontId="1" fillId="2" borderId="1" xfId="0" applyNumberFormat="1" applyFont="1" applyFill="1" applyBorder="1"/>
    <xf numFmtId="1" fontId="3" fillId="3" borderId="1" xfId="1" applyNumberFormat="1" applyFont="1" applyFill="1" applyBorder="1" applyAlignment="1">
      <alignment horizontal="center"/>
    </xf>
    <xf numFmtId="0" fontId="4" fillId="0" borderId="0" xfId="0" applyFont="1"/>
    <xf numFmtId="0" fontId="5" fillId="0" borderId="1" xfId="2" applyFont="1" applyFill="1" applyBorder="1" applyAlignment="1">
      <alignment horizontal="right" wrapText="1"/>
    </xf>
    <xf numFmtId="0" fontId="6" fillId="0" borderId="1" xfId="2" applyFont="1" applyBorder="1"/>
    <xf numFmtId="0" fontId="5" fillId="0" borderId="1" xfId="2" applyFont="1" applyFill="1" applyBorder="1" applyAlignment="1">
      <alignment wrapText="1"/>
    </xf>
    <xf numFmtId="0" fontId="4" fillId="0" borderId="1" xfId="0" applyFont="1" applyBorder="1"/>
    <xf numFmtId="2" fontId="4" fillId="0" borderId="0" xfId="0" applyNumberFormat="1" applyFont="1"/>
    <xf numFmtId="1" fontId="4" fillId="0" borderId="0" xfId="0" applyNumberFormat="1" applyFont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3" fontId="1" fillId="0" borderId="4" xfId="0" applyNumberFormat="1" applyFont="1" applyBorder="1"/>
    <xf numFmtId="3" fontId="1" fillId="0" borderId="1" xfId="0" applyNumberFormat="1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0" fontId="1" fillId="0" borderId="1" xfId="0" applyFont="1" applyBorder="1"/>
    <xf numFmtId="3" fontId="6" fillId="0" borderId="1" xfId="2" applyNumberFormat="1" applyFont="1" applyBorder="1"/>
    <xf numFmtId="3" fontId="6" fillId="0" borderId="1" xfId="2" applyNumberFormat="1" applyFont="1" applyFill="1" applyBorder="1" applyAlignment="1">
      <alignment horizontal="right" wrapText="1"/>
    </xf>
  </cellXfs>
  <cellStyles count="3">
    <cellStyle name="Standard" xfId="0" builtinId="0"/>
    <cellStyle name="Standard_A60_Str_Strasse mit Belegen" xfId="2" xr:uid="{00000000-0005-0000-0000-000001000000}"/>
    <cellStyle name="Standard_A60_Str_Strasse mit Belegen_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Normal="100" zoomScaleSheetLayoutView="220" workbookViewId="0">
      <selection activeCell="A16" sqref="A16:XFD16"/>
    </sheetView>
  </sheetViews>
  <sheetFormatPr baseColWidth="10" defaultColWidth="9.1796875" defaultRowHeight="13" x14ac:dyDescent="0.3"/>
  <cols>
    <col min="1" max="1" width="7.81640625" style="11" customWidth="1"/>
    <col min="2" max="2" width="7.81640625" style="6" customWidth="1"/>
    <col min="3" max="3" width="7.453125" style="6" bestFit="1" customWidth="1"/>
    <col min="4" max="4" width="23.1796875" style="6" customWidth="1"/>
    <col min="5" max="5" width="23.453125" style="6" customWidth="1"/>
    <col min="6" max="6" width="14" style="6" customWidth="1"/>
    <col min="7" max="7" width="8.54296875" style="6" customWidth="1"/>
    <col min="8" max="9" width="9.7265625" style="12" customWidth="1"/>
    <col min="10" max="228" width="9.1796875" style="6"/>
    <col min="229" max="230" width="7.81640625" style="6" customWidth="1"/>
    <col min="231" max="231" width="7.453125" style="6" bestFit="1" customWidth="1"/>
    <col min="232" max="232" width="23.1796875" style="6" customWidth="1"/>
    <col min="233" max="233" width="23.453125" style="6" customWidth="1"/>
    <col min="234" max="234" width="14" style="6" customWidth="1"/>
    <col min="235" max="235" width="8.54296875" style="6" bestFit="1" customWidth="1"/>
    <col min="236" max="237" width="9.7265625" style="6" customWidth="1"/>
    <col min="238" max="484" width="9.1796875" style="6"/>
    <col min="485" max="486" width="7.81640625" style="6" customWidth="1"/>
    <col min="487" max="487" width="7.453125" style="6" bestFit="1" customWidth="1"/>
    <col min="488" max="488" width="23.1796875" style="6" customWidth="1"/>
    <col min="489" max="489" width="23.453125" style="6" customWidth="1"/>
    <col min="490" max="490" width="14" style="6" customWidth="1"/>
    <col min="491" max="491" width="8.54296875" style="6" bestFit="1" customWidth="1"/>
    <col min="492" max="493" width="9.7265625" style="6" customWidth="1"/>
    <col min="494" max="740" width="9.1796875" style="6"/>
    <col min="741" max="742" width="7.81640625" style="6" customWidth="1"/>
    <col min="743" max="743" width="7.453125" style="6" bestFit="1" customWidth="1"/>
    <col min="744" max="744" width="23.1796875" style="6" customWidth="1"/>
    <col min="745" max="745" width="23.453125" style="6" customWidth="1"/>
    <col min="746" max="746" width="14" style="6" customWidth="1"/>
    <col min="747" max="747" width="8.54296875" style="6" bestFit="1" customWidth="1"/>
    <col min="748" max="749" width="9.7265625" style="6" customWidth="1"/>
    <col min="750" max="996" width="9.1796875" style="6"/>
    <col min="997" max="998" width="7.81640625" style="6" customWidth="1"/>
    <col min="999" max="999" width="7.453125" style="6" bestFit="1" customWidth="1"/>
    <col min="1000" max="1000" width="23.1796875" style="6" customWidth="1"/>
    <col min="1001" max="1001" width="23.453125" style="6" customWidth="1"/>
    <col min="1002" max="1002" width="14" style="6" customWidth="1"/>
    <col min="1003" max="1003" width="8.54296875" style="6" bestFit="1" customWidth="1"/>
    <col min="1004" max="1005" width="9.7265625" style="6" customWidth="1"/>
    <col min="1006" max="1252" width="9.1796875" style="6"/>
    <col min="1253" max="1254" width="7.81640625" style="6" customWidth="1"/>
    <col min="1255" max="1255" width="7.453125" style="6" bestFit="1" customWidth="1"/>
    <col min="1256" max="1256" width="23.1796875" style="6" customWidth="1"/>
    <col min="1257" max="1257" width="23.453125" style="6" customWidth="1"/>
    <col min="1258" max="1258" width="14" style="6" customWidth="1"/>
    <col min="1259" max="1259" width="8.54296875" style="6" bestFit="1" customWidth="1"/>
    <col min="1260" max="1261" width="9.7265625" style="6" customWidth="1"/>
    <col min="1262" max="1508" width="9.1796875" style="6"/>
    <col min="1509" max="1510" width="7.81640625" style="6" customWidth="1"/>
    <col min="1511" max="1511" width="7.453125" style="6" bestFit="1" customWidth="1"/>
    <col min="1512" max="1512" width="23.1796875" style="6" customWidth="1"/>
    <col min="1513" max="1513" width="23.453125" style="6" customWidth="1"/>
    <col min="1514" max="1514" width="14" style="6" customWidth="1"/>
    <col min="1515" max="1515" width="8.54296875" style="6" bestFit="1" customWidth="1"/>
    <col min="1516" max="1517" width="9.7265625" style="6" customWidth="1"/>
    <col min="1518" max="1764" width="9.1796875" style="6"/>
    <col min="1765" max="1766" width="7.81640625" style="6" customWidth="1"/>
    <col min="1767" max="1767" width="7.453125" style="6" bestFit="1" customWidth="1"/>
    <col min="1768" max="1768" width="23.1796875" style="6" customWidth="1"/>
    <col min="1769" max="1769" width="23.453125" style="6" customWidth="1"/>
    <col min="1770" max="1770" width="14" style="6" customWidth="1"/>
    <col min="1771" max="1771" width="8.54296875" style="6" bestFit="1" customWidth="1"/>
    <col min="1772" max="1773" width="9.7265625" style="6" customWidth="1"/>
    <col min="1774" max="2020" width="9.1796875" style="6"/>
    <col min="2021" max="2022" width="7.81640625" style="6" customWidth="1"/>
    <col min="2023" max="2023" width="7.453125" style="6" bestFit="1" customWidth="1"/>
    <col min="2024" max="2024" width="23.1796875" style="6" customWidth="1"/>
    <col min="2025" max="2025" width="23.453125" style="6" customWidth="1"/>
    <col min="2026" max="2026" width="14" style="6" customWidth="1"/>
    <col min="2027" max="2027" width="8.54296875" style="6" bestFit="1" customWidth="1"/>
    <col min="2028" max="2029" width="9.7265625" style="6" customWidth="1"/>
    <col min="2030" max="2276" width="9.1796875" style="6"/>
    <col min="2277" max="2278" width="7.81640625" style="6" customWidth="1"/>
    <col min="2279" max="2279" width="7.453125" style="6" bestFit="1" customWidth="1"/>
    <col min="2280" max="2280" width="23.1796875" style="6" customWidth="1"/>
    <col min="2281" max="2281" width="23.453125" style="6" customWidth="1"/>
    <col min="2282" max="2282" width="14" style="6" customWidth="1"/>
    <col min="2283" max="2283" width="8.54296875" style="6" bestFit="1" customWidth="1"/>
    <col min="2284" max="2285" width="9.7265625" style="6" customWidth="1"/>
    <col min="2286" max="2532" width="9.1796875" style="6"/>
    <col min="2533" max="2534" width="7.81640625" style="6" customWidth="1"/>
    <col min="2535" max="2535" width="7.453125" style="6" bestFit="1" customWidth="1"/>
    <col min="2536" max="2536" width="23.1796875" style="6" customWidth="1"/>
    <col min="2537" max="2537" width="23.453125" style="6" customWidth="1"/>
    <col min="2538" max="2538" width="14" style="6" customWidth="1"/>
    <col min="2539" max="2539" width="8.54296875" style="6" bestFit="1" customWidth="1"/>
    <col min="2540" max="2541" width="9.7265625" style="6" customWidth="1"/>
    <col min="2542" max="2788" width="9.1796875" style="6"/>
    <col min="2789" max="2790" width="7.81640625" style="6" customWidth="1"/>
    <col min="2791" max="2791" width="7.453125" style="6" bestFit="1" customWidth="1"/>
    <col min="2792" max="2792" width="23.1796875" style="6" customWidth="1"/>
    <col min="2793" max="2793" width="23.453125" style="6" customWidth="1"/>
    <col min="2794" max="2794" width="14" style="6" customWidth="1"/>
    <col min="2795" max="2795" width="8.54296875" style="6" bestFit="1" customWidth="1"/>
    <col min="2796" max="2797" width="9.7265625" style="6" customWidth="1"/>
    <col min="2798" max="3044" width="9.1796875" style="6"/>
    <col min="3045" max="3046" width="7.81640625" style="6" customWidth="1"/>
    <col min="3047" max="3047" width="7.453125" style="6" bestFit="1" customWidth="1"/>
    <col min="3048" max="3048" width="23.1796875" style="6" customWidth="1"/>
    <col min="3049" max="3049" width="23.453125" style="6" customWidth="1"/>
    <col min="3050" max="3050" width="14" style="6" customWidth="1"/>
    <col min="3051" max="3051" width="8.54296875" style="6" bestFit="1" customWidth="1"/>
    <col min="3052" max="3053" width="9.7265625" style="6" customWidth="1"/>
    <col min="3054" max="3300" width="9.1796875" style="6"/>
    <col min="3301" max="3302" width="7.81640625" style="6" customWidth="1"/>
    <col min="3303" max="3303" width="7.453125" style="6" bestFit="1" customWidth="1"/>
    <col min="3304" max="3304" width="23.1796875" style="6" customWidth="1"/>
    <col min="3305" max="3305" width="23.453125" style="6" customWidth="1"/>
    <col min="3306" max="3306" width="14" style="6" customWidth="1"/>
    <col min="3307" max="3307" width="8.54296875" style="6" bestFit="1" customWidth="1"/>
    <col min="3308" max="3309" width="9.7265625" style="6" customWidth="1"/>
    <col min="3310" max="3556" width="9.1796875" style="6"/>
    <col min="3557" max="3558" width="7.81640625" style="6" customWidth="1"/>
    <col min="3559" max="3559" width="7.453125" style="6" bestFit="1" customWidth="1"/>
    <col min="3560" max="3560" width="23.1796875" style="6" customWidth="1"/>
    <col min="3561" max="3561" width="23.453125" style="6" customWidth="1"/>
    <col min="3562" max="3562" width="14" style="6" customWidth="1"/>
    <col min="3563" max="3563" width="8.54296875" style="6" bestFit="1" customWidth="1"/>
    <col min="3564" max="3565" width="9.7265625" style="6" customWidth="1"/>
    <col min="3566" max="3812" width="9.1796875" style="6"/>
    <col min="3813" max="3814" width="7.81640625" style="6" customWidth="1"/>
    <col min="3815" max="3815" width="7.453125" style="6" bestFit="1" customWidth="1"/>
    <col min="3816" max="3816" width="23.1796875" style="6" customWidth="1"/>
    <col min="3817" max="3817" width="23.453125" style="6" customWidth="1"/>
    <col min="3818" max="3818" width="14" style="6" customWidth="1"/>
    <col min="3819" max="3819" width="8.54296875" style="6" bestFit="1" customWidth="1"/>
    <col min="3820" max="3821" width="9.7265625" style="6" customWidth="1"/>
    <col min="3822" max="4068" width="9.1796875" style="6"/>
    <col min="4069" max="4070" width="7.81640625" style="6" customWidth="1"/>
    <col min="4071" max="4071" width="7.453125" style="6" bestFit="1" customWidth="1"/>
    <col min="4072" max="4072" width="23.1796875" style="6" customWidth="1"/>
    <col min="4073" max="4073" width="23.453125" style="6" customWidth="1"/>
    <col min="4074" max="4074" width="14" style="6" customWidth="1"/>
    <col min="4075" max="4075" width="8.54296875" style="6" bestFit="1" customWidth="1"/>
    <col min="4076" max="4077" width="9.7265625" style="6" customWidth="1"/>
    <col min="4078" max="4324" width="9.1796875" style="6"/>
    <col min="4325" max="4326" width="7.81640625" style="6" customWidth="1"/>
    <col min="4327" max="4327" width="7.453125" style="6" bestFit="1" customWidth="1"/>
    <col min="4328" max="4328" width="23.1796875" style="6" customWidth="1"/>
    <col min="4329" max="4329" width="23.453125" style="6" customWidth="1"/>
    <col min="4330" max="4330" width="14" style="6" customWidth="1"/>
    <col min="4331" max="4331" width="8.54296875" style="6" bestFit="1" customWidth="1"/>
    <col min="4332" max="4333" width="9.7265625" style="6" customWidth="1"/>
    <col min="4334" max="4580" width="9.1796875" style="6"/>
    <col min="4581" max="4582" width="7.81640625" style="6" customWidth="1"/>
    <col min="4583" max="4583" width="7.453125" style="6" bestFit="1" customWidth="1"/>
    <col min="4584" max="4584" width="23.1796875" style="6" customWidth="1"/>
    <col min="4585" max="4585" width="23.453125" style="6" customWidth="1"/>
    <col min="4586" max="4586" width="14" style="6" customWidth="1"/>
    <col min="4587" max="4587" width="8.54296875" style="6" bestFit="1" customWidth="1"/>
    <col min="4588" max="4589" width="9.7265625" style="6" customWidth="1"/>
    <col min="4590" max="4836" width="9.1796875" style="6"/>
    <col min="4837" max="4838" width="7.81640625" style="6" customWidth="1"/>
    <col min="4839" max="4839" width="7.453125" style="6" bestFit="1" customWidth="1"/>
    <col min="4840" max="4840" width="23.1796875" style="6" customWidth="1"/>
    <col min="4841" max="4841" width="23.453125" style="6" customWidth="1"/>
    <col min="4842" max="4842" width="14" style="6" customWidth="1"/>
    <col min="4843" max="4843" width="8.54296875" style="6" bestFit="1" customWidth="1"/>
    <col min="4844" max="4845" width="9.7265625" style="6" customWidth="1"/>
    <col min="4846" max="5092" width="9.1796875" style="6"/>
    <col min="5093" max="5094" width="7.81640625" style="6" customWidth="1"/>
    <col min="5095" max="5095" width="7.453125" style="6" bestFit="1" customWidth="1"/>
    <col min="5096" max="5096" width="23.1796875" style="6" customWidth="1"/>
    <col min="5097" max="5097" width="23.453125" style="6" customWidth="1"/>
    <col min="5098" max="5098" width="14" style="6" customWidth="1"/>
    <col min="5099" max="5099" width="8.54296875" style="6" bestFit="1" customWidth="1"/>
    <col min="5100" max="5101" width="9.7265625" style="6" customWidth="1"/>
    <col min="5102" max="5348" width="9.1796875" style="6"/>
    <col min="5349" max="5350" width="7.81640625" style="6" customWidth="1"/>
    <col min="5351" max="5351" width="7.453125" style="6" bestFit="1" customWidth="1"/>
    <col min="5352" max="5352" width="23.1796875" style="6" customWidth="1"/>
    <col min="5353" max="5353" width="23.453125" style="6" customWidth="1"/>
    <col min="5354" max="5354" width="14" style="6" customWidth="1"/>
    <col min="5355" max="5355" width="8.54296875" style="6" bestFit="1" customWidth="1"/>
    <col min="5356" max="5357" width="9.7265625" style="6" customWidth="1"/>
    <col min="5358" max="5604" width="9.1796875" style="6"/>
    <col min="5605" max="5606" width="7.81640625" style="6" customWidth="1"/>
    <col min="5607" max="5607" width="7.453125" style="6" bestFit="1" customWidth="1"/>
    <col min="5608" max="5608" width="23.1796875" style="6" customWidth="1"/>
    <col min="5609" max="5609" width="23.453125" style="6" customWidth="1"/>
    <col min="5610" max="5610" width="14" style="6" customWidth="1"/>
    <col min="5611" max="5611" width="8.54296875" style="6" bestFit="1" customWidth="1"/>
    <col min="5612" max="5613" width="9.7265625" style="6" customWidth="1"/>
    <col min="5614" max="5860" width="9.1796875" style="6"/>
    <col min="5861" max="5862" width="7.81640625" style="6" customWidth="1"/>
    <col min="5863" max="5863" width="7.453125" style="6" bestFit="1" customWidth="1"/>
    <col min="5864" max="5864" width="23.1796875" style="6" customWidth="1"/>
    <col min="5865" max="5865" width="23.453125" style="6" customWidth="1"/>
    <col min="5866" max="5866" width="14" style="6" customWidth="1"/>
    <col min="5867" max="5867" width="8.54296875" style="6" bestFit="1" customWidth="1"/>
    <col min="5868" max="5869" width="9.7265625" style="6" customWidth="1"/>
    <col min="5870" max="6116" width="9.1796875" style="6"/>
    <col min="6117" max="6118" width="7.81640625" style="6" customWidth="1"/>
    <col min="6119" max="6119" width="7.453125" style="6" bestFit="1" customWidth="1"/>
    <col min="6120" max="6120" width="23.1796875" style="6" customWidth="1"/>
    <col min="6121" max="6121" width="23.453125" style="6" customWidth="1"/>
    <col min="6122" max="6122" width="14" style="6" customWidth="1"/>
    <col min="6123" max="6123" width="8.54296875" style="6" bestFit="1" customWidth="1"/>
    <col min="6124" max="6125" width="9.7265625" style="6" customWidth="1"/>
    <col min="6126" max="6372" width="9.1796875" style="6"/>
    <col min="6373" max="6374" width="7.81640625" style="6" customWidth="1"/>
    <col min="6375" max="6375" width="7.453125" style="6" bestFit="1" customWidth="1"/>
    <col min="6376" max="6376" width="23.1796875" style="6" customWidth="1"/>
    <col min="6377" max="6377" width="23.453125" style="6" customWidth="1"/>
    <col min="6378" max="6378" width="14" style="6" customWidth="1"/>
    <col min="6379" max="6379" width="8.54296875" style="6" bestFit="1" customWidth="1"/>
    <col min="6380" max="6381" width="9.7265625" style="6" customWidth="1"/>
    <col min="6382" max="6628" width="9.1796875" style="6"/>
    <col min="6629" max="6630" width="7.81640625" style="6" customWidth="1"/>
    <col min="6631" max="6631" width="7.453125" style="6" bestFit="1" customWidth="1"/>
    <col min="6632" max="6632" width="23.1796875" style="6" customWidth="1"/>
    <col min="6633" max="6633" width="23.453125" style="6" customWidth="1"/>
    <col min="6634" max="6634" width="14" style="6" customWidth="1"/>
    <col min="6635" max="6635" width="8.54296875" style="6" bestFit="1" customWidth="1"/>
    <col min="6636" max="6637" width="9.7265625" style="6" customWidth="1"/>
    <col min="6638" max="6884" width="9.1796875" style="6"/>
    <col min="6885" max="6886" width="7.81640625" style="6" customWidth="1"/>
    <col min="6887" max="6887" width="7.453125" style="6" bestFit="1" customWidth="1"/>
    <col min="6888" max="6888" width="23.1796875" style="6" customWidth="1"/>
    <col min="6889" max="6889" width="23.453125" style="6" customWidth="1"/>
    <col min="6890" max="6890" width="14" style="6" customWidth="1"/>
    <col min="6891" max="6891" width="8.54296875" style="6" bestFit="1" customWidth="1"/>
    <col min="6892" max="6893" width="9.7265625" style="6" customWidth="1"/>
    <col min="6894" max="7140" width="9.1796875" style="6"/>
    <col min="7141" max="7142" width="7.81640625" style="6" customWidth="1"/>
    <col min="7143" max="7143" width="7.453125" style="6" bestFit="1" customWidth="1"/>
    <col min="7144" max="7144" width="23.1796875" style="6" customWidth="1"/>
    <col min="7145" max="7145" width="23.453125" style="6" customWidth="1"/>
    <col min="7146" max="7146" width="14" style="6" customWidth="1"/>
    <col min="7147" max="7147" width="8.54296875" style="6" bestFit="1" customWidth="1"/>
    <col min="7148" max="7149" width="9.7265625" style="6" customWidth="1"/>
    <col min="7150" max="7396" width="9.1796875" style="6"/>
    <col min="7397" max="7398" width="7.81640625" style="6" customWidth="1"/>
    <col min="7399" max="7399" width="7.453125" style="6" bestFit="1" customWidth="1"/>
    <col min="7400" max="7400" width="23.1796875" style="6" customWidth="1"/>
    <col min="7401" max="7401" width="23.453125" style="6" customWidth="1"/>
    <col min="7402" max="7402" width="14" style="6" customWidth="1"/>
    <col min="7403" max="7403" width="8.54296875" style="6" bestFit="1" customWidth="1"/>
    <col min="7404" max="7405" width="9.7265625" style="6" customWidth="1"/>
    <col min="7406" max="7652" width="9.1796875" style="6"/>
    <col min="7653" max="7654" width="7.81640625" style="6" customWidth="1"/>
    <col min="7655" max="7655" width="7.453125" style="6" bestFit="1" customWidth="1"/>
    <col min="7656" max="7656" width="23.1796875" style="6" customWidth="1"/>
    <col min="7657" max="7657" width="23.453125" style="6" customWidth="1"/>
    <col min="7658" max="7658" width="14" style="6" customWidth="1"/>
    <col min="7659" max="7659" width="8.54296875" style="6" bestFit="1" customWidth="1"/>
    <col min="7660" max="7661" width="9.7265625" style="6" customWidth="1"/>
    <col min="7662" max="7908" width="9.1796875" style="6"/>
    <col min="7909" max="7910" width="7.81640625" style="6" customWidth="1"/>
    <col min="7911" max="7911" width="7.453125" style="6" bestFit="1" customWidth="1"/>
    <col min="7912" max="7912" width="23.1796875" style="6" customWidth="1"/>
    <col min="7913" max="7913" width="23.453125" style="6" customWidth="1"/>
    <col min="7914" max="7914" width="14" style="6" customWidth="1"/>
    <col min="7915" max="7915" width="8.54296875" style="6" bestFit="1" customWidth="1"/>
    <col min="7916" max="7917" width="9.7265625" style="6" customWidth="1"/>
    <col min="7918" max="8164" width="9.1796875" style="6"/>
    <col min="8165" max="8166" width="7.81640625" style="6" customWidth="1"/>
    <col min="8167" max="8167" width="7.453125" style="6" bestFit="1" customWidth="1"/>
    <col min="8168" max="8168" width="23.1796875" style="6" customWidth="1"/>
    <col min="8169" max="8169" width="23.453125" style="6" customWidth="1"/>
    <col min="8170" max="8170" width="14" style="6" customWidth="1"/>
    <col min="8171" max="8171" width="8.54296875" style="6" bestFit="1" customWidth="1"/>
    <col min="8172" max="8173" width="9.7265625" style="6" customWidth="1"/>
    <col min="8174" max="8420" width="9.1796875" style="6"/>
    <col min="8421" max="8422" width="7.81640625" style="6" customWidth="1"/>
    <col min="8423" max="8423" width="7.453125" style="6" bestFit="1" customWidth="1"/>
    <col min="8424" max="8424" width="23.1796875" style="6" customWidth="1"/>
    <col min="8425" max="8425" width="23.453125" style="6" customWidth="1"/>
    <col min="8426" max="8426" width="14" style="6" customWidth="1"/>
    <col min="8427" max="8427" width="8.54296875" style="6" bestFit="1" customWidth="1"/>
    <col min="8428" max="8429" width="9.7265625" style="6" customWidth="1"/>
    <col min="8430" max="8676" width="9.1796875" style="6"/>
    <col min="8677" max="8678" width="7.81640625" style="6" customWidth="1"/>
    <col min="8679" max="8679" width="7.453125" style="6" bestFit="1" customWidth="1"/>
    <col min="8680" max="8680" width="23.1796875" style="6" customWidth="1"/>
    <col min="8681" max="8681" width="23.453125" style="6" customWidth="1"/>
    <col min="8682" max="8682" width="14" style="6" customWidth="1"/>
    <col min="8683" max="8683" width="8.54296875" style="6" bestFit="1" customWidth="1"/>
    <col min="8684" max="8685" width="9.7265625" style="6" customWidth="1"/>
    <col min="8686" max="8932" width="9.1796875" style="6"/>
    <col min="8933" max="8934" width="7.81640625" style="6" customWidth="1"/>
    <col min="8935" max="8935" width="7.453125" style="6" bestFit="1" customWidth="1"/>
    <col min="8936" max="8936" width="23.1796875" style="6" customWidth="1"/>
    <col min="8937" max="8937" width="23.453125" style="6" customWidth="1"/>
    <col min="8938" max="8938" width="14" style="6" customWidth="1"/>
    <col min="8939" max="8939" width="8.54296875" style="6" bestFit="1" customWidth="1"/>
    <col min="8940" max="8941" width="9.7265625" style="6" customWidth="1"/>
    <col min="8942" max="9188" width="9.1796875" style="6"/>
    <col min="9189" max="9190" width="7.81640625" style="6" customWidth="1"/>
    <col min="9191" max="9191" width="7.453125" style="6" bestFit="1" customWidth="1"/>
    <col min="9192" max="9192" width="23.1796875" style="6" customWidth="1"/>
    <col min="9193" max="9193" width="23.453125" style="6" customWidth="1"/>
    <col min="9194" max="9194" width="14" style="6" customWidth="1"/>
    <col min="9195" max="9195" width="8.54296875" style="6" bestFit="1" customWidth="1"/>
    <col min="9196" max="9197" width="9.7265625" style="6" customWidth="1"/>
    <col min="9198" max="9444" width="9.1796875" style="6"/>
    <col min="9445" max="9446" width="7.81640625" style="6" customWidth="1"/>
    <col min="9447" max="9447" width="7.453125" style="6" bestFit="1" customWidth="1"/>
    <col min="9448" max="9448" width="23.1796875" style="6" customWidth="1"/>
    <col min="9449" max="9449" width="23.453125" style="6" customWidth="1"/>
    <col min="9450" max="9450" width="14" style="6" customWidth="1"/>
    <col min="9451" max="9451" width="8.54296875" style="6" bestFit="1" customWidth="1"/>
    <col min="9452" max="9453" width="9.7265625" style="6" customWidth="1"/>
    <col min="9454" max="9700" width="9.1796875" style="6"/>
    <col min="9701" max="9702" width="7.81640625" style="6" customWidth="1"/>
    <col min="9703" max="9703" width="7.453125" style="6" bestFit="1" customWidth="1"/>
    <col min="9704" max="9704" width="23.1796875" style="6" customWidth="1"/>
    <col min="9705" max="9705" width="23.453125" style="6" customWidth="1"/>
    <col min="9706" max="9706" width="14" style="6" customWidth="1"/>
    <col min="9707" max="9707" width="8.54296875" style="6" bestFit="1" customWidth="1"/>
    <col min="9708" max="9709" width="9.7265625" style="6" customWidth="1"/>
    <col min="9710" max="9956" width="9.1796875" style="6"/>
    <col min="9957" max="9958" width="7.81640625" style="6" customWidth="1"/>
    <col min="9959" max="9959" width="7.453125" style="6" bestFit="1" customWidth="1"/>
    <col min="9960" max="9960" width="23.1796875" style="6" customWidth="1"/>
    <col min="9961" max="9961" width="23.453125" style="6" customWidth="1"/>
    <col min="9962" max="9962" width="14" style="6" customWidth="1"/>
    <col min="9963" max="9963" width="8.54296875" style="6" bestFit="1" customWidth="1"/>
    <col min="9964" max="9965" width="9.7265625" style="6" customWidth="1"/>
    <col min="9966" max="10212" width="9.1796875" style="6"/>
    <col min="10213" max="10214" width="7.81640625" style="6" customWidth="1"/>
    <col min="10215" max="10215" width="7.453125" style="6" bestFit="1" customWidth="1"/>
    <col min="10216" max="10216" width="23.1796875" style="6" customWidth="1"/>
    <col min="10217" max="10217" width="23.453125" style="6" customWidth="1"/>
    <col min="10218" max="10218" width="14" style="6" customWidth="1"/>
    <col min="10219" max="10219" width="8.54296875" style="6" bestFit="1" customWidth="1"/>
    <col min="10220" max="10221" width="9.7265625" style="6" customWidth="1"/>
    <col min="10222" max="10468" width="9.1796875" style="6"/>
    <col min="10469" max="10470" width="7.81640625" style="6" customWidth="1"/>
    <col min="10471" max="10471" width="7.453125" style="6" bestFit="1" customWidth="1"/>
    <col min="10472" max="10472" width="23.1796875" style="6" customWidth="1"/>
    <col min="10473" max="10473" width="23.453125" style="6" customWidth="1"/>
    <col min="10474" max="10474" width="14" style="6" customWidth="1"/>
    <col min="10475" max="10475" width="8.54296875" style="6" bestFit="1" customWidth="1"/>
    <col min="10476" max="10477" width="9.7265625" style="6" customWidth="1"/>
    <col min="10478" max="10724" width="9.1796875" style="6"/>
    <col min="10725" max="10726" width="7.81640625" style="6" customWidth="1"/>
    <col min="10727" max="10727" width="7.453125" style="6" bestFit="1" customWidth="1"/>
    <col min="10728" max="10728" width="23.1796875" style="6" customWidth="1"/>
    <col min="10729" max="10729" width="23.453125" style="6" customWidth="1"/>
    <col min="10730" max="10730" width="14" style="6" customWidth="1"/>
    <col min="10731" max="10731" width="8.54296875" style="6" bestFit="1" customWidth="1"/>
    <col min="10732" max="10733" width="9.7265625" style="6" customWidth="1"/>
    <col min="10734" max="10980" width="9.1796875" style="6"/>
    <col min="10981" max="10982" width="7.81640625" style="6" customWidth="1"/>
    <col min="10983" max="10983" width="7.453125" style="6" bestFit="1" customWidth="1"/>
    <col min="10984" max="10984" width="23.1796875" style="6" customWidth="1"/>
    <col min="10985" max="10985" width="23.453125" style="6" customWidth="1"/>
    <col min="10986" max="10986" width="14" style="6" customWidth="1"/>
    <col min="10987" max="10987" width="8.54296875" style="6" bestFit="1" customWidth="1"/>
    <col min="10988" max="10989" width="9.7265625" style="6" customWidth="1"/>
    <col min="10990" max="11236" width="9.1796875" style="6"/>
    <col min="11237" max="11238" width="7.81640625" style="6" customWidth="1"/>
    <col min="11239" max="11239" width="7.453125" style="6" bestFit="1" customWidth="1"/>
    <col min="11240" max="11240" width="23.1796875" style="6" customWidth="1"/>
    <col min="11241" max="11241" width="23.453125" style="6" customWidth="1"/>
    <col min="11242" max="11242" width="14" style="6" customWidth="1"/>
    <col min="11243" max="11243" width="8.54296875" style="6" bestFit="1" customWidth="1"/>
    <col min="11244" max="11245" width="9.7265625" style="6" customWidth="1"/>
    <col min="11246" max="11492" width="9.1796875" style="6"/>
    <col min="11493" max="11494" width="7.81640625" style="6" customWidth="1"/>
    <col min="11495" max="11495" width="7.453125" style="6" bestFit="1" customWidth="1"/>
    <col min="11496" max="11496" width="23.1796875" style="6" customWidth="1"/>
    <col min="11497" max="11497" width="23.453125" style="6" customWidth="1"/>
    <col min="11498" max="11498" width="14" style="6" customWidth="1"/>
    <col min="11499" max="11499" width="8.54296875" style="6" bestFit="1" customWidth="1"/>
    <col min="11500" max="11501" width="9.7265625" style="6" customWidth="1"/>
    <col min="11502" max="11748" width="9.1796875" style="6"/>
    <col min="11749" max="11750" width="7.81640625" style="6" customWidth="1"/>
    <col min="11751" max="11751" width="7.453125" style="6" bestFit="1" customWidth="1"/>
    <col min="11752" max="11752" width="23.1796875" style="6" customWidth="1"/>
    <col min="11753" max="11753" width="23.453125" style="6" customWidth="1"/>
    <col min="11754" max="11754" width="14" style="6" customWidth="1"/>
    <col min="11755" max="11755" width="8.54296875" style="6" bestFit="1" customWidth="1"/>
    <col min="11756" max="11757" width="9.7265625" style="6" customWidth="1"/>
    <col min="11758" max="12004" width="9.1796875" style="6"/>
    <col min="12005" max="12006" width="7.81640625" style="6" customWidth="1"/>
    <col min="12007" max="12007" width="7.453125" style="6" bestFit="1" customWidth="1"/>
    <col min="12008" max="12008" width="23.1796875" style="6" customWidth="1"/>
    <col min="12009" max="12009" width="23.453125" style="6" customWidth="1"/>
    <col min="12010" max="12010" width="14" style="6" customWidth="1"/>
    <col min="12011" max="12011" width="8.54296875" style="6" bestFit="1" customWidth="1"/>
    <col min="12012" max="12013" width="9.7265625" style="6" customWidth="1"/>
    <col min="12014" max="12260" width="9.1796875" style="6"/>
    <col min="12261" max="12262" width="7.81640625" style="6" customWidth="1"/>
    <col min="12263" max="12263" width="7.453125" style="6" bestFit="1" customWidth="1"/>
    <col min="12264" max="12264" width="23.1796875" style="6" customWidth="1"/>
    <col min="12265" max="12265" width="23.453125" style="6" customWidth="1"/>
    <col min="12266" max="12266" width="14" style="6" customWidth="1"/>
    <col min="12267" max="12267" width="8.54296875" style="6" bestFit="1" customWidth="1"/>
    <col min="12268" max="12269" width="9.7265625" style="6" customWidth="1"/>
    <col min="12270" max="12516" width="9.1796875" style="6"/>
    <col min="12517" max="12518" width="7.81640625" style="6" customWidth="1"/>
    <col min="12519" max="12519" width="7.453125" style="6" bestFit="1" customWidth="1"/>
    <col min="12520" max="12520" width="23.1796875" style="6" customWidth="1"/>
    <col min="12521" max="12521" width="23.453125" style="6" customWidth="1"/>
    <col min="12522" max="12522" width="14" style="6" customWidth="1"/>
    <col min="12523" max="12523" width="8.54296875" style="6" bestFit="1" customWidth="1"/>
    <col min="12524" max="12525" width="9.7265625" style="6" customWidth="1"/>
    <col min="12526" max="12772" width="9.1796875" style="6"/>
    <col min="12773" max="12774" width="7.81640625" style="6" customWidth="1"/>
    <col min="12775" max="12775" width="7.453125" style="6" bestFit="1" customWidth="1"/>
    <col min="12776" max="12776" width="23.1796875" style="6" customWidth="1"/>
    <col min="12777" max="12777" width="23.453125" style="6" customWidth="1"/>
    <col min="12778" max="12778" width="14" style="6" customWidth="1"/>
    <col min="12779" max="12779" width="8.54296875" style="6" bestFit="1" customWidth="1"/>
    <col min="12780" max="12781" width="9.7265625" style="6" customWidth="1"/>
    <col min="12782" max="13028" width="9.1796875" style="6"/>
    <col min="13029" max="13030" width="7.81640625" style="6" customWidth="1"/>
    <col min="13031" max="13031" width="7.453125" style="6" bestFit="1" customWidth="1"/>
    <col min="13032" max="13032" width="23.1796875" style="6" customWidth="1"/>
    <col min="13033" max="13033" width="23.453125" style="6" customWidth="1"/>
    <col min="13034" max="13034" width="14" style="6" customWidth="1"/>
    <col min="13035" max="13035" width="8.54296875" style="6" bestFit="1" customWidth="1"/>
    <col min="13036" max="13037" width="9.7265625" style="6" customWidth="1"/>
    <col min="13038" max="13284" width="9.1796875" style="6"/>
    <col min="13285" max="13286" width="7.81640625" style="6" customWidth="1"/>
    <col min="13287" max="13287" width="7.453125" style="6" bestFit="1" customWidth="1"/>
    <col min="13288" max="13288" width="23.1796875" style="6" customWidth="1"/>
    <col min="13289" max="13289" width="23.453125" style="6" customWidth="1"/>
    <col min="13290" max="13290" width="14" style="6" customWidth="1"/>
    <col min="13291" max="13291" width="8.54296875" style="6" bestFit="1" customWidth="1"/>
    <col min="13292" max="13293" width="9.7265625" style="6" customWidth="1"/>
    <col min="13294" max="13540" width="9.1796875" style="6"/>
    <col min="13541" max="13542" width="7.81640625" style="6" customWidth="1"/>
    <col min="13543" max="13543" width="7.453125" style="6" bestFit="1" customWidth="1"/>
    <col min="13544" max="13544" width="23.1796875" style="6" customWidth="1"/>
    <col min="13545" max="13545" width="23.453125" style="6" customWidth="1"/>
    <col min="13546" max="13546" width="14" style="6" customWidth="1"/>
    <col min="13547" max="13547" width="8.54296875" style="6" bestFit="1" customWidth="1"/>
    <col min="13548" max="13549" width="9.7265625" style="6" customWidth="1"/>
    <col min="13550" max="13796" width="9.1796875" style="6"/>
    <col min="13797" max="13798" width="7.81640625" style="6" customWidth="1"/>
    <col min="13799" max="13799" width="7.453125" style="6" bestFit="1" customWidth="1"/>
    <col min="13800" max="13800" width="23.1796875" style="6" customWidth="1"/>
    <col min="13801" max="13801" width="23.453125" style="6" customWidth="1"/>
    <col min="13802" max="13802" width="14" style="6" customWidth="1"/>
    <col min="13803" max="13803" width="8.54296875" style="6" bestFit="1" customWidth="1"/>
    <col min="13804" max="13805" width="9.7265625" style="6" customWidth="1"/>
    <col min="13806" max="14052" width="9.1796875" style="6"/>
    <col min="14053" max="14054" width="7.81640625" style="6" customWidth="1"/>
    <col min="14055" max="14055" width="7.453125" style="6" bestFit="1" customWidth="1"/>
    <col min="14056" max="14056" width="23.1796875" style="6" customWidth="1"/>
    <col min="14057" max="14057" width="23.453125" style="6" customWidth="1"/>
    <col min="14058" max="14058" width="14" style="6" customWidth="1"/>
    <col min="14059" max="14059" width="8.54296875" style="6" bestFit="1" customWidth="1"/>
    <col min="14060" max="14061" width="9.7265625" style="6" customWidth="1"/>
    <col min="14062" max="14308" width="9.1796875" style="6"/>
    <col min="14309" max="14310" width="7.81640625" style="6" customWidth="1"/>
    <col min="14311" max="14311" width="7.453125" style="6" bestFit="1" customWidth="1"/>
    <col min="14312" max="14312" width="23.1796875" style="6" customWidth="1"/>
    <col min="14313" max="14313" width="23.453125" style="6" customWidth="1"/>
    <col min="14314" max="14314" width="14" style="6" customWidth="1"/>
    <col min="14315" max="14315" width="8.54296875" style="6" bestFit="1" customWidth="1"/>
    <col min="14316" max="14317" width="9.7265625" style="6" customWidth="1"/>
    <col min="14318" max="14564" width="9.1796875" style="6"/>
    <col min="14565" max="14566" width="7.81640625" style="6" customWidth="1"/>
    <col min="14567" max="14567" width="7.453125" style="6" bestFit="1" customWidth="1"/>
    <col min="14568" max="14568" width="23.1796875" style="6" customWidth="1"/>
    <col min="14569" max="14569" width="23.453125" style="6" customWidth="1"/>
    <col min="14570" max="14570" width="14" style="6" customWidth="1"/>
    <col min="14571" max="14571" width="8.54296875" style="6" bestFit="1" customWidth="1"/>
    <col min="14572" max="14573" width="9.7265625" style="6" customWidth="1"/>
    <col min="14574" max="14820" width="9.1796875" style="6"/>
    <col min="14821" max="14822" width="7.81640625" style="6" customWidth="1"/>
    <col min="14823" max="14823" width="7.453125" style="6" bestFit="1" customWidth="1"/>
    <col min="14824" max="14824" width="23.1796875" style="6" customWidth="1"/>
    <col min="14825" max="14825" width="23.453125" style="6" customWidth="1"/>
    <col min="14826" max="14826" width="14" style="6" customWidth="1"/>
    <col min="14827" max="14827" width="8.54296875" style="6" bestFit="1" customWidth="1"/>
    <col min="14828" max="14829" width="9.7265625" style="6" customWidth="1"/>
    <col min="14830" max="15076" width="9.1796875" style="6"/>
    <col min="15077" max="15078" width="7.81640625" style="6" customWidth="1"/>
    <col min="15079" max="15079" width="7.453125" style="6" bestFit="1" customWidth="1"/>
    <col min="15080" max="15080" width="23.1796875" style="6" customWidth="1"/>
    <col min="15081" max="15081" width="23.453125" style="6" customWidth="1"/>
    <col min="15082" max="15082" width="14" style="6" customWidth="1"/>
    <col min="15083" max="15083" width="8.54296875" style="6" bestFit="1" customWidth="1"/>
    <col min="15084" max="15085" width="9.7265625" style="6" customWidth="1"/>
    <col min="15086" max="15332" width="9.1796875" style="6"/>
    <col min="15333" max="15334" width="7.81640625" style="6" customWidth="1"/>
    <col min="15335" max="15335" width="7.453125" style="6" bestFit="1" customWidth="1"/>
    <col min="15336" max="15336" width="23.1796875" style="6" customWidth="1"/>
    <col min="15337" max="15337" width="23.453125" style="6" customWidth="1"/>
    <col min="15338" max="15338" width="14" style="6" customWidth="1"/>
    <col min="15339" max="15339" width="8.54296875" style="6" bestFit="1" customWidth="1"/>
    <col min="15340" max="15341" width="9.7265625" style="6" customWidth="1"/>
    <col min="15342" max="15588" width="9.1796875" style="6"/>
    <col min="15589" max="15590" width="7.81640625" style="6" customWidth="1"/>
    <col min="15591" max="15591" width="7.453125" style="6" bestFit="1" customWidth="1"/>
    <col min="15592" max="15592" width="23.1796875" style="6" customWidth="1"/>
    <col min="15593" max="15593" width="23.453125" style="6" customWidth="1"/>
    <col min="15594" max="15594" width="14" style="6" customWidth="1"/>
    <col min="15595" max="15595" width="8.54296875" style="6" bestFit="1" customWidth="1"/>
    <col min="15596" max="15597" width="9.7265625" style="6" customWidth="1"/>
    <col min="15598" max="15844" width="9.1796875" style="6"/>
    <col min="15845" max="15846" width="7.81640625" style="6" customWidth="1"/>
    <col min="15847" max="15847" width="7.453125" style="6" bestFit="1" customWidth="1"/>
    <col min="15848" max="15848" width="23.1796875" style="6" customWidth="1"/>
    <col min="15849" max="15849" width="23.453125" style="6" customWidth="1"/>
    <col min="15850" max="15850" width="14" style="6" customWidth="1"/>
    <col min="15851" max="15851" width="8.54296875" style="6" bestFit="1" customWidth="1"/>
    <col min="15852" max="15853" width="9.7265625" style="6" customWidth="1"/>
    <col min="15854" max="16100" width="9.1796875" style="6"/>
    <col min="16101" max="16102" width="7.81640625" style="6" customWidth="1"/>
    <col min="16103" max="16103" width="7.453125" style="6" bestFit="1" customWidth="1"/>
    <col min="16104" max="16104" width="23.1796875" style="6" customWidth="1"/>
    <col min="16105" max="16105" width="23.453125" style="6" customWidth="1"/>
    <col min="16106" max="16106" width="14" style="6" customWidth="1"/>
    <col min="16107" max="16107" width="8.54296875" style="6" bestFit="1" customWidth="1"/>
    <col min="16108" max="16109" width="9.7265625" style="6" customWidth="1"/>
    <col min="16110" max="16384" width="9.1796875" style="6"/>
  </cols>
  <sheetData>
    <row r="1" spans="1:9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</row>
    <row r="2" spans="1:9" ht="12.75" customHeight="1" x14ac:dyDescent="0.3">
      <c r="A2" s="7">
        <v>100</v>
      </c>
      <c r="B2" s="8"/>
      <c r="C2" s="8"/>
      <c r="D2" s="9" t="s">
        <v>28</v>
      </c>
      <c r="E2" s="9" t="s">
        <v>44</v>
      </c>
      <c r="F2" s="9" t="s">
        <v>47</v>
      </c>
      <c r="G2" s="10" t="s">
        <v>9</v>
      </c>
      <c r="H2" s="25">
        <v>46.5</v>
      </c>
      <c r="I2" s="26">
        <v>215.22</v>
      </c>
    </row>
    <row r="3" spans="1:9" ht="12.75" customHeight="1" x14ac:dyDescent="0.3">
      <c r="A3" s="7">
        <v>101</v>
      </c>
      <c r="B3" s="8"/>
      <c r="C3" s="8"/>
      <c r="D3" s="9" t="s">
        <v>28</v>
      </c>
      <c r="E3" s="9" t="s">
        <v>44</v>
      </c>
      <c r="F3" s="9" t="s">
        <v>48</v>
      </c>
      <c r="G3" s="10" t="s">
        <v>9</v>
      </c>
      <c r="H3" s="25">
        <v>28.55</v>
      </c>
      <c r="I3" s="26">
        <v>46.39</v>
      </c>
    </row>
    <row r="4" spans="1:9" ht="12.75" customHeight="1" x14ac:dyDescent="0.3">
      <c r="A4" s="7">
        <v>102</v>
      </c>
      <c r="B4" s="8"/>
      <c r="C4" s="8"/>
      <c r="D4" s="9" t="s">
        <v>28</v>
      </c>
      <c r="E4" s="9" t="s">
        <v>44</v>
      </c>
      <c r="F4" s="9" t="s">
        <v>49</v>
      </c>
      <c r="G4" s="10" t="s">
        <v>9</v>
      </c>
      <c r="H4" s="25">
        <v>265.33999999999997</v>
      </c>
      <c r="I4" s="26">
        <v>461.38</v>
      </c>
    </row>
    <row r="5" spans="1:9" ht="12.75" customHeight="1" x14ac:dyDescent="0.3">
      <c r="A5" s="7">
        <v>103</v>
      </c>
      <c r="B5" s="8"/>
      <c r="C5" s="8"/>
      <c r="D5" s="9" t="s">
        <v>29</v>
      </c>
      <c r="E5" s="9" t="s">
        <v>44</v>
      </c>
      <c r="F5" s="9" t="s">
        <v>49</v>
      </c>
      <c r="G5" s="10" t="s">
        <v>9</v>
      </c>
      <c r="H5" s="25">
        <v>204.13</v>
      </c>
      <c r="I5" s="26">
        <v>357.74</v>
      </c>
    </row>
    <row r="6" spans="1:9" ht="12.75" customHeight="1" x14ac:dyDescent="0.3">
      <c r="A6" s="7">
        <v>300</v>
      </c>
      <c r="B6" s="8"/>
      <c r="C6" s="8"/>
      <c r="D6" s="9" t="s">
        <v>30</v>
      </c>
      <c r="E6" s="9" t="s">
        <v>46</v>
      </c>
      <c r="F6" s="9" t="s">
        <v>47</v>
      </c>
      <c r="G6" s="10" t="s">
        <v>9</v>
      </c>
      <c r="H6" s="25">
        <v>206.37</v>
      </c>
      <c r="I6" s="26">
        <v>718.07</v>
      </c>
    </row>
    <row r="7" spans="1:9" ht="12.75" customHeight="1" x14ac:dyDescent="0.3">
      <c r="A7" s="7">
        <v>301</v>
      </c>
      <c r="B7" s="8"/>
      <c r="C7" s="8"/>
      <c r="D7" s="9" t="s">
        <v>30</v>
      </c>
      <c r="E7" s="9" t="s">
        <v>46</v>
      </c>
      <c r="F7" s="9" t="s">
        <v>47</v>
      </c>
      <c r="G7" s="10" t="s">
        <v>9</v>
      </c>
      <c r="H7" s="25">
        <v>64.03</v>
      </c>
      <c r="I7" s="26">
        <v>264.17</v>
      </c>
    </row>
    <row r="8" spans="1:9" ht="12.75" customHeight="1" x14ac:dyDescent="0.3">
      <c r="A8" s="7">
        <v>302</v>
      </c>
      <c r="B8" s="8"/>
      <c r="C8" s="8"/>
      <c r="D8" s="9" t="s">
        <v>31</v>
      </c>
      <c r="E8" s="9" t="s">
        <v>46</v>
      </c>
      <c r="F8" s="9" t="s">
        <v>47</v>
      </c>
      <c r="G8" s="10" t="s">
        <v>9</v>
      </c>
      <c r="H8" s="25">
        <v>106.89</v>
      </c>
      <c r="I8" s="26">
        <v>413.66</v>
      </c>
    </row>
    <row r="9" spans="1:9" ht="12.75" customHeight="1" x14ac:dyDescent="0.3">
      <c r="A9" s="7">
        <v>303</v>
      </c>
      <c r="B9" s="8"/>
      <c r="C9" s="8"/>
      <c r="D9" s="9" t="s">
        <v>32</v>
      </c>
      <c r="E9" s="9" t="s">
        <v>46</v>
      </c>
      <c r="F9" s="9" t="s">
        <v>47</v>
      </c>
      <c r="G9" s="10" t="s">
        <v>9</v>
      </c>
      <c r="H9" s="25">
        <v>932.17</v>
      </c>
      <c r="I9" s="26">
        <v>2953.07</v>
      </c>
    </row>
    <row r="10" spans="1:9" ht="12.75" customHeight="1" x14ac:dyDescent="0.3">
      <c r="A10" s="7">
        <v>304</v>
      </c>
      <c r="B10" s="8"/>
      <c r="C10" s="8"/>
      <c r="D10" s="9" t="s">
        <v>28</v>
      </c>
      <c r="E10" s="9" t="s">
        <v>46</v>
      </c>
      <c r="F10" s="9" t="s">
        <v>47</v>
      </c>
      <c r="G10" s="10" t="s">
        <v>9</v>
      </c>
      <c r="H10" s="25">
        <v>138.97</v>
      </c>
      <c r="I10" s="26">
        <v>420.53</v>
      </c>
    </row>
    <row r="11" spans="1:9" ht="12.75" customHeight="1" x14ac:dyDescent="0.3">
      <c r="A11" s="7">
        <v>305</v>
      </c>
      <c r="B11" s="8"/>
      <c r="C11" s="8"/>
      <c r="D11" s="9" t="s">
        <v>28</v>
      </c>
      <c r="E11" s="9" t="s">
        <v>46</v>
      </c>
      <c r="F11" s="9" t="s">
        <v>47</v>
      </c>
      <c r="G11" s="10" t="s">
        <v>9</v>
      </c>
      <c r="H11" s="25">
        <v>640.36</v>
      </c>
      <c r="I11" s="26">
        <v>2579.67</v>
      </c>
    </row>
    <row r="12" spans="1:9" ht="12.75" customHeight="1" x14ac:dyDescent="0.3">
      <c r="A12" s="7">
        <v>306</v>
      </c>
      <c r="B12" s="8"/>
      <c r="C12" s="8"/>
      <c r="D12" s="9" t="s">
        <v>33</v>
      </c>
      <c r="E12" s="9" t="s">
        <v>46</v>
      </c>
      <c r="F12" s="9" t="s">
        <v>47</v>
      </c>
      <c r="G12" s="10" t="s">
        <v>9</v>
      </c>
      <c r="H12" s="25">
        <v>1805.14</v>
      </c>
      <c r="I12" s="26">
        <v>6102.87</v>
      </c>
    </row>
    <row r="13" spans="1:9" ht="12.75" customHeight="1" x14ac:dyDescent="0.3">
      <c r="A13" s="7">
        <v>307</v>
      </c>
      <c r="B13" s="8"/>
      <c r="C13" s="8"/>
      <c r="D13" s="9" t="s">
        <v>29</v>
      </c>
      <c r="E13" s="9" t="s">
        <v>46</v>
      </c>
      <c r="F13" s="9" t="s">
        <v>47</v>
      </c>
      <c r="G13" s="10" t="s">
        <v>9</v>
      </c>
      <c r="H13" s="25">
        <v>49.09</v>
      </c>
      <c r="I13" s="26">
        <v>162.13999999999999</v>
      </c>
    </row>
    <row r="14" spans="1:9" ht="12.75" customHeight="1" x14ac:dyDescent="0.3">
      <c r="A14" s="7">
        <v>308</v>
      </c>
      <c r="B14" s="8"/>
      <c r="C14" s="8"/>
      <c r="D14" s="9" t="s">
        <v>33</v>
      </c>
      <c r="E14" s="9" t="s">
        <v>46</v>
      </c>
      <c r="F14" s="9" t="s">
        <v>50</v>
      </c>
      <c r="G14" s="10" t="s">
        <v>9</v>
      </c>
      <c r="H14" s="25">
        <v>1180.6400000000001</v>
      </c>
      <c r="I14" s="26">
        <v>3973.7</v>
      </c>
    </row>
    <row r="15" spans="1:9" ht="12.75" customHeight="1" x14ac:dyDescent="0.3">
      <c r="A15" s="7">
        <v>309</v>
      </c>
      <c r="B15" s="8"/>
      <c r="C15" s="8"/>
      <c r="D15" s="9" t="s">
        <v>33</v>
      </c>
      <c r="E15" s="9" t="s">
        <v>46</v>
      </c>
      <c r="F15" s="9" t="s">
        <v>50</v>
      </c>
      <c r="G15" s="10" t="s">
        <v>9</v>
      </c>
      <c r="H15" s="25">
        <v>268.74</v>
      </c>
      <c r="I15" s="26">
        <v>794.98</v>
      </c>
    </row>
    <row r="16" spans="1:9" ht="12.75" customHeight="1" x14ac:dyDescent="0.3">
      <c r="A16" s="7">
        <v>310</v>
      </c>
      <c r="B16" s="8"/>
      <c r="C16" s="8"/>
      <c r="D16" s="9" t="s">
        <v>34</v>
      </c>
      <c r="E16" s="9" t="s">
        <v>46</v>
      </c>
      <c r="F16" s="9" t="s">
        <v>50</v>
      </c>
      <c r="G16" s="10" t="s">
        <v>9</v>
      </c>
      <c r="H16" s="26">
        <v>102.97</v>
      </c>
      <c r="I16" s="26">
        <v>308.95</v>
      </c>
    </row>
    <row r="17" spans="1:9" ht="12.75" customHeight="1" x14ac:dyDescent="0.3">
      <c r="A17" s="7">
        <v>311</v>
      </c>
      <c r="B17" s="8"/>
      <c r="C17" s="8"/>
      <c r="D17" s="9" t="s">
        <v>35</v>
      </c>
      <c r="E17" s="9" t="s">
        <v>46</v>
      </c>
      <c r="F17" s="9" t="s">
        <v>47</v>
      </c>
      <c r="G17" s="10" t="s">
        <v>9</v>
      </c>
      <c r="H17" s="26">
        <v>396.45</v>
      </c>
      <c r="I17" s="26">
        <v>1441.1</v>
      </c>
    </row>
    <row r="18" spans="1:9" ht="12.75" customHeight="1" x14ac:dyDescent="0.3">
      <c r="A18" s="7">
        <v>312</v>
      </c>
      <c r="B18" s="8"/>
      <c r="C18" s="8"/>
      <c r="D18" s="9" t="s">
        <v>35</v>
      </c>
      <c r="E18" s="9" t="s">
        <v>46</v>
      </c>
      <c r="F18" s="9" t="s">
        <v>47</v>
      </c>
      <c r="G18" s="10" t="s">
        <v>9</v>
      </c>
      <c r="H18" s="26">
        <v>166.38</v>
      </c>
      <c r="I18" s="26">
        <v>688.61</v>
      </c>
    </row>
    <row r="19" spans="1:9" ht="12.75" customHeight="1" x14ac:dyDescent="0.3">
      <c r="A19" s="7">
        <v>313</v>
      </c>
      <c r="B19" s="8"/>
      <c r="C19" s="8"/>
      <c r="D19" s="9" t="s">
        <v>35</v>
      </c>
      <c r="E19" s="9" t="s">
        <v>46</v>
      </c>
      <c r="F19" s="9" t="s">
        <v>47</v>
      </c>
      <c r="G19" s="10" t="s">
        <v>9</v>
      </c>
      <c r="H19" s="26">
        <v>47.2</v>
      </c>
      <c r="I19" s="26">
        <v>163.13999999999999</v>
      </c>
    </row>
    <row r="20" spans="1:9" ht="12.75" customHeight="1" x14ac:dyDescent="0.3">
      <c r="A20" s="7">
        <v>314</v>
      </c>
      <c r="B20" s="8"/>
      <c r="C20" s="8"/>
      <c r="D20" s="9" t="s">
        <v>36</v>
      </c>
      <c r="E20" s="9" t="s">
        <v>46</v>
      </c>
      <c r="F20" s="9" t="s">
        <v>47</v>
      </c>
      <c r="G20" s="10" t="s">
        <v>9</v>
      </c>
      <c r="H20" s="26">
        <v>163.13999999999999</v>
      </c>
      <c r="I20" s="26">
        <v>551.25</v>
      </c>
    </row>
    <row r="21" spans="1:9" ht="12.75" customHeight="1" x14ac:dyDescent="0.3">
      <c r="A21" s="7">
        <v>315</v>
      </c>
      <c r="B21" s="8"/>
      <c r="C21" s="8"/>
      <c r="D21" s="9" t="s">
        <v>28</v>
      </c>
      <c r="E21" s="9" t="s">
        <v>46</v>
      </c>
      <c r="F21" s="9" t="s">
        <v>51</v>
      </c>
      <c r="G21" s="10" t="s">
        <v>9</v>
      </c>
      <c r="H21" s="26">
        <v>10.130000000000001</v>
      </c>
      <c r="I21" s="26"/>
    </row>
    <row r="22" spans="1:9" ht="12.75" customHeight="1" x14ac:dyDescent="0.3">
      <c r="A22" s="7">
        <v>500</v>
      </c>
      <c r="B22" s="8"/>
      <c r="C22" s="8"/>
      <c r="D22" s="9" t="s">
        <v>37</v>
      </c>
      <c r="E22" s="9" t="s">
        <v>45</v>
      </c>
      <c r="F22" s="9" t="s">
        <v>47</v>
      </c>
      <c r="G22" s="10" t="s">
        <v>9</v>
      </c>
      <c r="H22" s="26">
        <v>134.87</v>
      </c>
      <c r="I22" s="26">
        <v>290.35000000000002</v>
      </c>
    </row>
    <row r="23" spans="1:9" ht="12.75" customHeight="1" x14ac:dyDescent="0.3">
      <c r="A23" s="7">
        <v>501</v>
      </c>
      <c r="B23" s="8"/>
      <c r="C23" s="8"/>
      <c r="D23" s="9" t="s">
        <v>39</v>
      </c>
      <c r="E23" s="9" t="s">
        <v>45</v>
      </c>
      <c r="F23" s="9" t="s">
        <v>51</v>
      </c>
      <c r="G23" s="10" t="s">
        <v>9</v>
      </c>
      <c r="H23" s="26">
        <v>51.94</v>
      </c>
      <c r="I23" s="26">
        <v>140.63</v>
      </c>
    </row>
    <row r="24" spans="1:9" ht="12.75" customHeight="1" x14ac:dyDescent="0.3">
      <c r="A24" s="7">
        <v>502</v>
      </c>
      <c r="B24" s="8"/>
      <c r="C24" s="8"/>
      <c r="D24" s="9" t="s">
        <v>40</v>
      </c>
      <c r="E24" s="9" t="s">
        <v>45</v>
      </c>
      <c r="F24" s="9" t="s">
        <v>51</v>
      </c>
      <c r="G24" s="10" t="s">
        <v>9</v>
      </c>
      <c r="H24" s="26">
        <v>38.97</v>
      </c>
      <c r="I24" s="26">
        <v>118.07</v>
      </c>
    </row>
    <row r="25" spans="1:9" ht="12.75" customHeight="1" x14ac:dyDescent="0.3">
      <c r="A25" s="7">
        <v>503</v>
      </c>
      <c r="B25" s="8"/>
      <c r="C25" s="8"/>
      <c r="D25" s="9" t="s">
        <v>41</v>
      </c>
      <c r="E25" s="9" t="s">
        <v>45</v>
      </c>
      <c r="F25" s="9" t="s">
        <v>51</v>
      </c>
      <c r="G25" s="10" t="s">
        <v>9</v>
      </c>
      <c r="H25" s="26">
        <v>45.38</v>
      </c>
      <c r="I25" s="26">
        <v>19.7</v>
      </c>
    </row>
    <row r="26" spans="1:9" ht="12.75" customHeight="1" x14ac:dyDescent="0.3">
      <c r="A26" s="7">
        <v>504</v>
      </c>
      <c r="B26" s="8"/>
      <c r="C26" s="8"/>
      <c r="D26" s="9" t="s">
        <v>42</v>
      </c>
      <c r="E26" s="9" t="s">
        <v>45</v>
      </c>
      <c r="F26" s="9" t="s">
        <v>51</v>
      </c>
      <c r="G26" s="10" t="s">
        <v>9</v>
      </c>
      <c r="H26" s="26">
        <v>53.15</v>
      </c>
      <c r="I26" s="26">
        <v>51.55</v>
      </c>
    </row>
    <row r="27" spans="1:9" ht="12.75" customHeight="1" x14ac:dyDescent="0.3">
      <c r="A27" s="7">
        <v>505</v>
      </c>
      <c r="B27" s="8"/>
      <c r="C27" s="8"/>
      <c r="D27" s="9" t="s">
        <v>43</v>
      </c>
      <c r="E27" s="9" t="s">
        <v>45</v>
      </c>
      <c r="F27" s="9" t="s">
        <v>51</v>
      </c>
      <c r="G27" s="10" t="s">
        <v>9</v>
      </c>
      <c r="H27" s="26">
        <v>65.39</v>
      </c>
      <c r="I27" s="26">
        <v>65.59</v>
      </c>
    </row>
    <row r="28" spans="1:9" x14ac:dyDescent="0.3">
      <c r="E28" s="14" t="s">
        <v>11</v>
      </c>
      <c r="F28" s="15"/>
      <c r="G28" s="16"/>
      <c r="H28" s="17">
        <f>SUM(H2:H27)</f>
        <v>7212.89</v>
      </c>
      <c r="I28" s="18">
        <f>SUM(I2:I27)</f>
        <v>23302.53</v>
      </c>
    </row>
    <row r="30" spans="1:9" x14ac:dyDescent="0.3">
      <c r="E30" s="19"/>
      <c r="F30" s="20"/>
      <c r="G30" s="21"/>
      <c r="H30" s="22" t="s">
        <v>7</v>
      </c>
      <c r="I30" s="23" t="s">
        <v>8</v>
      </c>
    </row>
    <row r="31" spans="1:9" x14ac:dyDescent="0.3">
      <c r="B31" s="13" t="s">
        <v>10</v>
      </c>
      <c r="E31" s="19" t="s">
        <v>14</v>
      </c>
      <c r="F31" s="20"/>
      <c r="G31" s="21"/>
      <c r="H31" s="22">
        <f>SUMIF($F$2:$F$5,"ES.ZS",H$2:H$5)</f>
        <v>46.5</v>
      </c>
      <c r="I31" s="22">
        <f>SUMIF($F$2:$F$5,"ES.ZS",I$2:I$5)</f>
        <v>215.22</v>
      </c>
    </row>
    <row r="32" spans="1:9" x14ac:dyDescent="0.3">
      <c r="E32" s="19" t="s">
        <v>18</v>
      </c>
      <c r="F32" s="20"/>
      <c r="G32" s="21"/>
      <c r="H32" s="22">
        <f>SUMIF($F$2:$F$5,"T.T_Gde",H$2:H$5)</f>
        <v>28.55</v>
      </c>
      <c r="I32" s="22">
        <f>SUMIF($F$2:$F$5,"T.T_Gde",I$2:I$5)</f>
        <v>46.39</v>
      </c>
    </row>
    <row r="33" spans="2:9" x14ac:dyDescent="0.3">
      <c r="B33" s="6" t="s">
        <v>12</v>
      </c>
      <c r="E33" s="19" t="s">
        <v>20</v>
      </c>
      <c r="F33" s="20"/>
      <c r="G33" s="21"/>
      <c r="H33" s="22">
        <f>SUMIF($F$2:$F$5,"T.T_Kt",H$2:H$5)</f>
        <v>469.46999999999997</v>
      </c>
      <c r="I33" s="22">
        <f>SUMIF($F$2:$F$5,"T.T_Kt",I$2:I$5)</f>
        <v>819.12</v>
      </c>
    </row>
    <row r="34" spans="2:9" x14ac:dyDescent="0.3">
      <c r="B34" s="6" t="s">
        <v>13</v>
      </c>
      <c r="E34" s="19" t="s">
        <v>23</v>
      </c>
      <c r="F34" s="20"/>
      <c r="G34" s="21"/>
      <c r="H34" s="22">
        <f>SUMIF($F$6:$F$21,"ES.ZS",H$6:H$21)</f>
        <v>4716.1900000000005</v>
      </c>
      <c r="I34" s="22">
        <f>SUMIF($F$6:$F$21,"ES.ZS",I$6:I$21)</f>
        <v>16458.28</v>
      </c>
    </row>
    <row r="35" spans="2:9" x14ac:dyDescent="0.3">
      <c r="B35" s="6" t="s">
        <v>15</v>
      </c>
      <c r="E35" s="19" t="s">
        <v>52</v>
      </c>
      <c r="F35" s="20"/>
      <c r="G35" s="21"/>
      <c r="H35" s="22">
        <f>SUMIF($F$6:$F$21,"GS",H$6:H$21)</f>
        <v>1552.3500000000001</v>
      </c>
      <c r="I35" s="22">
        <f>SUMIF($F$6:$F$21,"GS",I$6:I$21)</f>
        <v>5077.63</v>
      </c>
    </row>
    <row r="36" spans="2:9" x14ac:dyDescent="0.3">
      <c r="B36" s="6" t="s">
        <v>16</v>
      </c>
      <c r="E36" s="19" t="s">
        <v>53</v>
      </c>
      <c r="F36" s="20"/>
      <c r="G36" s="21"/>
      <c r="H36" s="22">
        <f>SUMIF($F$6:$F$21,"W",H$6:H$21)</f>
        <v>10.130000000000001</v>
      </c>
      <c r="I36" s="22">
        <f>SUMIF($F$6:$F$21,"W",I$6:I$21)</f>
        <v>0</v>
      </c>
    </row>
    <row r="37" spans="2:9" x14ac:dyDescent="0.3">
      <c r="B37" s="6" t="s">
        <v>17</v>
      </c>
      <c r="E37" s="19" t="s">
        <v>38</v>
      </c>
      <c r="F37" s="20"/>
      <c r="G37" s="21"/>
      <c r="H37" s="22">
        <f>SUMIF($F$22:$F$27,"ES.ZS",H$22:H$27)</f>
        <v>134.87</v>
      </c>
      <c r="I37" s="22">
        <f>SUMIF($F$22:$F$27,"ES.ZS",I$22:I$27)</f>
        <v>290.35000000000002</v>
      </c>
    </row>
    <row r="38" spans="2:9" x14ac:dyDescent="0.3">
      <c r="B38" s="6" t="s">
        <v>19</v>
      </c>
      <c r="E38" s="19" t="s">
        <v>26</v>
      </c>
      <c r="F38" s="20"/>
      <c r="G38" s="21"/>
      <c r="H38" s="22">
        <f>SUMIF($F$22:$F$27,"W",H$22:H$27)</f>
        <v>254.82999999999998</v>
      </c>
      <c r="I38" s="22">
        <f>SUMIF($F$22:$F$27,"W",I$22:I$27)</f>
        <v>395.53999999999996</v>
      </c>
    </row>
    <row r="39" spans="2:9" x14ac:dyDescent="0.3">
      <c r="B39" s="6" t="s">
        <v>21</v>
      </c>
      <c r="E39" s="24" t="s">
        <v>11</v>
      </c>
      <c r="F39" s="24"/>
      <c r="G39" s="24"/>
      <c r="H39" s="18">
        <f>SUM(H31:H38)</f>
        <v>7212.8900000000012</v>
      </c>
      <c r="I39" s="18">
        <f>SUM(I31:I38)</f>
        <v>23302.53</v>
      </c>
    </row>
    <row r="40" spans="2:9" x14ac:dyDescent="0.3">
      <c r="B40" s="6" t="s">
        <v>22</v>
      </c>
    </row>
    <row r="41" spans="2:9" x14ac:dyDescent="0.3">
      <c r="B41" s="6" t="s">
        <v>24</v>
      </c>
    </row>
    <row r="42" spans="2:9" x14ac:dyDescent="0.3">
      <c r="B42" s="6" t="s">
        <v>25</v>
      </c>
    </row>
    <row r="43" spans="2:9" x14ac:dyDescent="0.3">
      <c r="B43" s="6" t="s">
        <v>27</v>
      </c>
    </row>
  </sheetData>
  <pageMargins left="0.7" right="0.7" top="0.78740157499999996" bottom="0.78740157499999996" header="0.3" footer="0.3"/>
  <pageSetup paperSize="9" orientation="landscape" r:id="rId1"/>
  <headerFooter>
    <oddHeader>&amp;LStrassenverzeichnis Schönengrund</oddHeader>
    <oddFooter>&amp;R&amp;D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Halter</dc:creator>
  <cp:lastModifiedBy>Nagel Markus GEOINFO Ingenieure AG</cp:lastModifiedBy>
  <cp:lastPrinted>2020-07-30T07:46:33Z</cp:lastPrinted>
  <dcterms:created xsi:type="dcterms:W3CDTF">2020-02-07T09:43:26Z</dcterms:created>
  <dcterms:modified xsi:type="dcterms:W3CDTF">2020-07-30T07:48:10Z</dcterms:modified>
</cp:coreProperties>
</file>